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итина д. 85 корп 2" sheetId="1" r:id="rId1"/>
  </sheets>
  <externalReferences>
    <externalReference r:id="rId2"/>
  </externalReferences>
  <definedNames>
    <definedName name="АДРЕС" localSheetId="0">'ул Никитина д. 85 корп 2'!$B$3</definedName>
    <definedName name="АДРЕС">#REF!</definedName>
    <definedName name="АДРЕС2">#REF!</definedName>
    <definedName name="ВХДОЛГ" localSheetId="0">'ул Никитина д. 85 корп 2'!$G$9</definedName>
    <definedName name="ВХДОЛГ">#REF!</definedName>
    <definedName name="ВХСАЛЬДО" localSheetId="0">'ул Никитина д. 85 корп 2'!$D$9</definedName>
    <definedName name="ВХСАЛЬДО">#REF!</definedName>
    <definedName name="ВХСАЛЬДО3МЕС">#REF!</definedName>
    <definedName name="ДОГОВОР" localSheetId="0">'ул Никитина д. 85 корп 2'!$B$4</definedName>
    <definedName name="ДОГОВОР">#REF!</definedName>
    <definedName name="ДОЛГ" localSheetId="0">'ул Никитина д. 85 корп 2'!$A$9</definedName>
    <definedName name="ДОЛГ">#REF!</definedName>
    <definedName name="ЗАТРАЧЕНОК" localSheetId="0">'ул Никитина д. 85 корп 2'!$D$41</definedName>
    <definedName name="ЗАТРАЧЕНОК">#REF!</definedName>
    <definedName name="ЗАТРАЧЕНОТ" localSheetId="0">'ул Никитина д. 85 корп 2'!$D$40</definedName>
    <definedName name="ЗАТРАЧЕНОТ">#REF!</definedName>
    <definedName name="ЗАТРЕМ" localSheetId="0">'ул Никитина д. 85 корп 2'!$D$56</definedName>
    <definedName name="ЗАТРЕМ">#REF!</definedName>
    <definedName name="ИСХДОЛГ" localSheetId="0">'ул Никитина д. 85 корп 2'!$G$46</definedName>
    <definedName name="ИСХДОЛГ">#REF!</definedName>
    <definedName name="ИСХСАЛЬДО" localSheetId="0">'ул Никитина д. 85 корп 2'!$D$46</definedName>
    <definedName name="ИСХСАЛЬДО">#REF!</definedName>
    <definedName name="ИСХСАЛЬДО3МЕС">#REF!</definedName>
    <definedName name="КАП" localSheetId="0">'ул Никитина д. 85 корп 2'!$C$41</definedName>
    <definedName name="КАП">#REF!</definedName>
    <definedName name="КАПРЕМ">#REF!</definedName>
    <definedName name="КПЕРЕЧИСК" localSheetId="0">'ул Никитина д. 85 корп 2'!$G$41</definedName>
    <definedName name="КПЕРЕЧИСК">#REF!</definedName>
    <definedName name="КПЕРЕЧИСТ" localSheetId="0">'ул Никитина д. 85 корп 2'!$G$40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85 корп 2'!$D$54</definedName>
    <definedName name="НАЧРЕМ">#REF!</definedName>
    <definedName name="НЕЖНАЧРЕМ" localSheetId="0">'ул Никитина д. 85 корп 2'!$D$55</definedName>
    <definedName name="НЕЖНАЧРЕМ">#REF!</definedName>
    <definedName name="ОПАЛЧЕНОТ" localSheetId="0">'ул Никитина д. 85 корп 2'!$E$40</definedName>
    <definedName name="ОПАЛЧЕНОТ">#REF!</definedName>
    <definedName name="ОПЛАЧЕНОК" localSheetId="0">'ул Никитина д. 85 корп 2'!$E$41</definedName>
    <definedName name="ОПЛАЧЕНОК">#REF!</definedName>
    <definedName name="ОСВОЕНО">#REF!</definedName>
    <definedName name="ОСТ" localSheetId="0">'ул Никитина д. 85 корп 2'!$A$46</definedName>
    <definedName name="ОСТ">#REF!</definedName>
    <definedName name="ПЛОЩАДЬ" localSheetId="0">'ул Никитина д. 85 корп 2'!$B$5</definedName>
    <definedName name="ПЛОЩАДЬ">#REF!</definedName>
    <definedName name="ПЛОЩАДЬДОМА">#REF!</definedName>
    <definedName name="РАЗМЕРПЛАТЫ" localSheetId="0">'ул Никитина д. 85 корп 2'!$C$11</definedName>
    <definedName name="РАЗМЕРПЛАТЫ">#REF!</definedName>
    <definedName name="СНРЕМ" localSheetId="0">'ул Никитина д. 85 корп 2'!#REF!</definedName>
    <definedName name="СНРЕМ">#REF!</definedName>
    <definedName name="ТАРОТОП" localSheetId="0">'ул Никитина д. 85 корп 2'!$C$16</definedName>
    <definedName name="ТАРОТОП">#REF!</definedName>
    <definedName name="ТАРХВС" localSheetId="0">'ул Никитина д. 85 корп 2'!$C$17</definedName>
    <definedName name="ТАРХВС">#REF!</definedName>
    <definedName name="ТБО" localSheetId="0">'ул Никитина д. 85 корп 2'!$C$13</definedName>
    <definedName name="ТБО">#REF!</definedName>
    <definedName name="ТБОНАЧ" localSheetId="0">'ул Никитина д. 85 корп 2'!$D$13</definedName>
    <definedName name="ТБОНАЧ">#REF!</definedName>
    <definedName name="ТБОНЕД" localSheetId="0">'ул Никитина д. 85 корп 2'!$F$13</definedName>
    <definedName name="ТБОНЕД">#REF!</definedName>
    <definedName name="ТБООПЛ" localSheetId="0">'ул Никитина д. 85 корп 2'!$E$13</definedName>
    <definedName name="ТБООПЛ">#REF!</definedName>
    <definedName name="ТБОПОСТ" localSheetId="0">'ул Никитина д. 85 корп 2'!$G$13</definedName>
    <definedName name="ТБОПОСТ">#REF!</definedName>
    <definedName name="ТЕК" localSheetId="0">'ул Никитина д. 85 корп 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D44" i="1" l="1"/>
  <c r="G42" i="1"/>
  <c r="G44" i="1" s="1"/>
  <c r="E42" i="1"/>
  <c r="E44" i="1" s="1"/>
  <c r="D42" i="1"/>
  <c r="F41" i="1"/>
  <c r="F42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F38" i="1" s="1"/>
  <c r="G28" i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F26" i="1" s="1"/>
  <c r="G16" i="1"/>
  <c r="F16" i="1"/>
  <c r="E14" i="1"/>
  <c r="D14" i="1"/>
  <c r="G13" i="1"/>
  <c r="G14" i="1" s="1"/>
  <c r="F13" i="1"/>
  <c r="F14" i="1" s="1"/>
  <c r="F44" i="1" l="1"/>
</calcChain>
</file>

<file path=xl/sharedStrings.xml><?xml version="1.0" encoding="utf-8"?>
<sst xmlns="http://schemas.openxmlformats.org/spreadsheetml/2006/main" count="71" uniqueCount="68">
  <si>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</si>
  <si>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</si>
  <si>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85 корп 2</t>
  </si>
  <si>
    <t>Договор управления №:</t>
  </si>
  <si>
    <t xml:space="preserve">№ 81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</si>
  <si>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</si>
  <si>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</si>
  <si>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</si>
  <si>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</si>
  <si>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</si>
  <si>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</si>
  <si>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</si>
  <si>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</si>
  <si>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</si>
  <si>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</si>
  <si>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</si>
  <si>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</si>
  <si>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</si>
  <si>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</si>
  <si>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</si>
  <si>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</si>
  <si>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</si>
  <si>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</si>
  <si>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</si>
  <si>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</si>
  <si>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</si>
  <si>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</si>
  <si>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</si>
  <si>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</si>
  <si>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</si>
  <si>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</si>
  <si>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</si>
  <si>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</si>
  <si>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</si>
  <si>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</si>
  <si>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</si>
  <si>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</si>
  <si>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</si>
  <si>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</si>
  <si>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</si>
  <si>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стояка ГВС</t>
  </si>
  <si>
    <t>Замена труб ЦО</t>
  </si>
  <si>
    <t>Замена труб ГВС</t>
  </si>
  <si>
    <t>Замена канализации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</si>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</sst>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/>
  <dimension ref="A1:CS712"/>
  <sheetViews>
    <sheetView tabSelected="1" topLeftCell="A48" workbookViewId="0">
      <selection activeCell="A61" sqref="A61:IV6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1257.2999999999997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138127.57999999993</v>
      </c>
      <c r="E9" s="10" t="s">
        <v>8</v>
      </c>
      <c r="F9" s="11"/>
      <c r="G9" s="9">
        <v>-995.15000000000043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152474.82999999981</v>
      </c>
      <c r="E13" s="24">
        <v>150898.38999999972</v>
      </c>
      <c r="F13" s="25">
        <f>ТБОНАЧ-ТБООПЛ</f>
        <v>1576.4400000000896</v>
      </c>
      <c r="G13" s="26">
        <f>ТБООПЛ</f>
        <v>150898.38999999972</v>
      </c>
    </row>
    <row r="14" spans="1:7" ht="13.5" thickBot="1" x14ac:dyDescent="0.25">
      <c r="A14" s="27"/>
      <c r="B14" s="28" t="s">
        <v>17</v>
      </c>
      <c r="C14" s="29"/>
      <c r="D14" s="30">
        <f>D13</f>
        <v>152474.82999999981</v>
      </c>
      <c r="E14" s="30">
        <f>E13</f>
        <v>150898.38999999972</v>
      </c>
      <c r="F14" s="30">
        <f>F13</f>
        <v>1576.4400000000896</v>
      </c>
      <c r="G14" s="30">
        <f>SUM(ТБОПОСТ)</f>
        <v>150898.38999999972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441164.44999999995</v>
      </c>
      <c r="E16" s="24">
        <v>431972.89999999997</v>
      </c>
      <c r="F16" s="25">
        <f t="shared" ref="F16:F25" si="0">D16-E16</f>
        <v>9191.5499999999884</v>
      </c>
      <c r="G16" s="26">
        <f t="shared" ref="G16:G25" si="1">E16</f>
        <v>431972.89999999997</v>
      </c>
    </row>
    <row r="17" spans="1:7" x14ac:dyDescent="0.2">
      <c r="A17" s="34"/>
      <c r="B17" s="35" t="s">
        <v>20</v>
      </c>
      <c r="C17" s="23">
        <v>25.95</v>
      </c>
      <c r="D17" s="24">
        <v>45512.250000000015</v>
      </c>
      <c r="E17" s="24">
        <v>45371.260000000024</v>
      </c>
      <c r="F17" s="25">
        <f t="shared" si="0"/>
        <v>140.98999999999069</v>
      </c>
      <c r="G17" s="26">
        <f t="shared" si="1"/>
        <v>45371.260000000024</v>
      </c>
    </row>
    <row r="18" spans="1:7" x14ac:dyDescent="0.2">
      <c r="A18" s="34"/>
      <c r="B18" s="35" t="s">
        <v>21</v>
      </c>
      <c r="C18" s="23">
        <v>17.79</v>
      </c>
      <c r="D18" s="24">
        <v>31095.17</v>
      </c>
      <c r="E18" s="24">
        <v>30924.179999999989</v>
      </c>
      <c r="F18" s="25">
        <f t="shared" si="0"/>
        <v>170.99000000000888</v>
      </c>
      <c r="G18" s="26">
        <f t="shared" si="1"/>
        <v>30924.179999999989</v>
      </c>
    </row>
    <row r="19" spans="1:7" x14ac:dyDescent="0.2">
      <c r="A19" s="34"/>
      <c r="B19" s="35" t="s">
        <v>22</v>
      </c>
      <c r="C19" s="23" t="s">
        <v>23</v>
      </c>
      <c r="D19" s="24">
        <v>157369.67000000004</v>
      </c>
      <c r="E19" s="24">
        <v>158710.88</v>
      </c>
      <c r="F19" s="25">
        <f t="shared" si="0"/>
        <v>-1341.2099999999627</v>
      </c>
      <c r="G19" s="26">
        <f t="shared" si="1"/>
        <v>158710.88</v>
      </c>
    </row>
    <row r="20" spans="1:7" x14ac:dyDescent="0.2">
      <c r="A20" s="34"/>
      <c r="B20" s="35" t="s">
        <v>24</v>
      </c>
      <c r="C20" s="23">
        <v>17.79</v>
      </c>
      <c r="D20" s="24">
        <v>17932.520000000004</v>
      </c>
      <c r="E20" s="24">
        <v>18188.740000000005</v>
      </c>
      <c r="F20" s="25">
        <f t="shared" si="0"/>
        <v>-256.22000000000116</v>
      </c>
      <c r="G20" s="26">
        <f t="shared" si="1"/>
        <v>18188.740000000005</v>
      </c>
    </row>
    <row r="21" spans="1:7" x14ac:dyDescent="0.2">
      <c r="A21" s="34"/>
      <c r="B21" s="35" t="s">
        <v>25</v>
      </c>
      <c r="C21" s="23">
        <v>4.2300000000000004</v>
      </c>
      <c r="D21" s="24">
        <v>81055.100000000006</v>
      </c>
      <c r="E21" s="24">
        <v>99067.299999999988</v>
      </c>
      <c r="F21" s="25">
        <f t="shared" si="0"/>
        <v>-18012.199999999983</v>
      </c>
      <c r="G21" s="26">
        <f t="shared" si="1"/>
        <v>99067.299999999988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774129.16</v>
      </c>
      <c r="E26" s="30">
        <f>SUM(E16:E25)</f>
        <v>784235.26</v>
      </c>
      <c r="F26" s="30">
        <f>SUM(F16:F25)</f>
        <v>-10106.099999999959</v>
      </c>
      <c r="G26" s="30">
        <f>SUM(G16:G25)</f>
        <v>784235.26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51071.76</v>
      </c>
      <c r="E28" s="24">
        <v>48196.359999999986</v>
      </c>
      <c r="F28" s="25">
        <f>D28-E28</f>
        <v>2875.400000000016</v>
      </c>
      <c r="G28" s="26">
        <f t="shared" ref="G28:G37" si="2">E28</f>
        <v>48196.359999999986</v>
      </c>
    </row>
    <row r="29" spans="1:7" x14ac:dyDescent="0.2">
      <c r="A29" s="34"/>
      <c r="B29" s="35" t="s">
        <v>28</v>
      </c>
      <c r="C29" s="23">
        <v>0</v>
      </c>
      <c r="D29" s="24">
        <v>11595</v>
      </c>
      <c r="E29" s="24">
        <v>11352.030000000002</v>
      </c>
      <c r="F29" s="25">
        <f>D29-E29</f>
        <v>242.96999999999753</v>
      </c>
      <c r="G29" s="26">
        <f t="shared" si="2"/>
        <v>11352.030000000002</v>
      </c>
    </row>
    <row r="30" spans="1:7" x14ac:dyDescent="0.2">
      <c r="A30" s="34"/>
      <c r="B30" s="35" t="s">
        <v>29</v>
      </c>
      <c r="C30" s="23">
        <v>7.14</v>
      </c>
      <c r="D30" s="24">
        <v>5106.4800000000005</v>
      </c>
      <c r="E30" s="24">
        <v>4646.380000000001</v>
      </c>
      <c r="F30" s="25">
        <f t="shared" ref="F30:F37" si="3">D30-E30</f>
        <v>460.09999999999945</v>
      </c>
      <c r="G30" s="26">
        <f t="shared" si="2"/>
        <v>4646.380000000001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67773.240000000005</v>
      </c>
      <c r="E38" s="30">
        <f>SUM(E28:E37)</f>
        <v>64194.76999999999</v>
      </c>
      <c r="F38" s="30">
        <f>SUM(F28:F37)</f>
        <v>3578.470000000013</v>
      </c>
      <c r="G38" s="30">
        <f>SUM(G28:G37)</f>
        <v>64194.76999999999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11.02</v>
      </c>
      <c r="D40" s="24">
        <v>69754.820000000036</v>
      </c>
      <c r="E40" s="24">
        <v>75205.410000000033</v>
      </c>
      <c r="F40" s="25">
        <f>ЗАТРАЧЕНОТ-ОПАЛЧЕНОТ</f>
        <v>-5450.5899999999965</v>
      </c>
      <c r="G40" s="45">
        <v>42534.329999999994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69754.820000000036</v>
      </c>
      <c r="E42" s="30">
        <f>E41+E40</f>
        <v>75205.410000000033</v>
      </c>
      <c r="F42" s="30">
        <f>F41+F40</f>
        <v>-5450.5899999999965</v>
      </c>
      <c r="G42" s="30">
        <f>КПЕРЕЧИСТ+КПЕРЕЧИСК</f>
        <v>42534.329999999994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1064132.0499999998</v>
      </c>
      <c r="E44" s="30">
        <f>E42+E38+E26+E14</f>
        <v>1074533.8299999998</v>
      </c>
      <c r="F44" s="30">
        <f>F42+F38+F26+F14</f>
        <v>-10401.779999999853</v>
      </c>
      <c r="G44" s="30">
        <f>G42+G38+G26+G14</f>
        <v>1041862.7499999998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127725.79999999989</v>
      </c>
      <c r="E46" s="10" t="s">
        <v>8</v>
      </c>
      <c r="F46" s="11"/>
      <c r="G46" s="9">
        <v>-997.9000000000002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D54" s="56">
        <v>75205.410000000076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39</v>
      </c>
      <c r="B56" s="58"/>
      <c r="D56" s="59">
        <v>42534.329999999994</v>
      </c>
      <c r="E56" s="59"/>
    </row>
    <row r="57" spans="1:7" x14ac:dyDescent="0.2">
      <c r="A57" s="60" t="s">
        <v>40</v>
      </c>
      <c r="B57" s="60"/>
      <c r="C57" s="60"/>
      <c r="D57" s="60"/>
      <c r="E57" s="60"/>
      <c r="F57" s="60">
        <v>4025.57</v>
      </c>
      <c r="G57" s="60"/>
    </row>
    <row r="58" spans="1:7" s="62" customFormat="1" x14ac:dyDescent="0.2">
      <c r="A58" s="61" t="s">
        <v>41</v>
      </c>
      <c r="B58" s="61"/>
      <c r="C58" s="61"/>
      <c r="D58" s="61"/>
      <c r="E58" s="61"/>
      <c r="F58" s="61">
        <v>11304.99</v>
      </c>
      <c r="G58" s="61"/>
    </row>
    <row r="59" spans="1:7" s="62" customFormat="1" x14ac:dyDescent="0.2">
      <c r="A59" s="61" t="s">
        <v>42</v>
      </c>
      <c r="B59" s="61"/>
      <c r="C59" s="61"/>
      <c r="D59" s="61"/>
      <c r="E59" s="61"/>
      <c r="F59" s="61">
        <v>19375.46</v>
      </c>
      <c r="G59" s="61"/>
    </row>
    <row r="60" spans="1:7" s="62" customFormat="1" x14ac:dyDescent="0.2">
      <c r="A60" s="61" t="s">
        <v>43</v>
      </c>
      <c r="B60" s="61"/>
      <c r="C60" s="61"/>
      <c r="D60" s="61"/>
      <c r="E60" s="61"/>
      <c r="F60" s="61">
        <v>7828.31</v>
      </c>
      <c r="G60" s="61"/>
    </row>
    <row r="61" spans="1:7" s="62" customFormat="1" x14ac:dyDescent="0.2"/>
    <row r="62" spans="1:7" s="62" customFormat="1" x14ac:dyDescent="0.2">
      <c r="A62" s="63" t="s">
        <v>44</v>
      </c>
    </row>
    <row r="63" spans="1:7" s="62" customFormat="1" x14ac:dyDescent="0.2"/>
    <row r="64" spans="1:7" s="62" customFormat="1" x14ac:dyDescent="0.2">
      <c r="A64" s="64" t="s">
        <v>45</v>
      </c>
      <c r="B64" s="64"/>
      <c r="D64" s="65">
        <v>-6681.0799999999872</v>
      </c>
      <c r="E64" s="66"/>
    </row>
    <row r="65" spans="1:97" s="62" customFormat="1" x14ac:dyDescent="0.2">
      <c r="A65" s="64" t="s">
        <v>46</v>
      </c>
      <c r="B65" s="64"/>
      <c r="D65" s="67">
        <v>0</v>
      </c>
      <c r="E65" s="68"/>
    </row>
    <row r="66" spans="1:97" s="62" customFormat="1" x14ac:dyDescent="0.2">
      <c r="A66" s="64" t="s">
        <v>47</v>
      </c>
      <c r="B66" s="64"/>
      <c r="D66" s="67">
        <v>1200</v>
      </c>
      <c r="E66" s="68"/>
    </row>
    <row r="67" spans="1:97" s="62" customFormat="1" x14ac:dyDescent="0.2">
      <c r="A67" s="64" t="s">
        <v>48</v>
      </c>
      <c r="B67" s="64"/>
      <c r="D67" s="67">
        <v>114137.79</v>
      </c>
      <c r="E67" s="68"/>
    </row>
    <row r="68" spans="1:97" s="62" customFormat="1" x14ac:dyDescent="0.2">
      <c r="A68" s="64" t="s">
        <v>49</v>
      </c>
      <c r="B68" s="64"/>
      <c r="D68" s="69">
        <v>0</v>
      </c>
      <c r="E68" s="70"/>
    </row>
    <row r="69" spans="1:97" s="62" customFormat="1" x14ac:dyDescent="0.2">
      <c r="A69" s="71" t="s">
        <v>50</v>
      </c>
      <c r="B69" s="71"/>
      <c r="C69" s="71"/>
      <c r="D69" s="71"/>
      <c r="E69" s="71"/>
      <c r="F69" s="71" t="s">
        <v>51</v>
      </c>
      <c r="G69" s="71"/>
    </row>
    <row r="70" spans="1:97" s="62" customFormat="1" x14ac:dyDescent="0.2">
      <c r="A70" s="72" t="s">
        <v>52</v>
      </c>
      <c r="B70" s="72"/>
      <c r="D70" s="73">
        <v>-5481.0799999999872</v>
      </c>
      <c r="E70" s="74"/>
    </row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/>
    <row r="75" spans="1:97" s="62" customFormat="1" x14ac:dyDescent="0.2">
      <c r="A75" s="75" t="s">
        <v>53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54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55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6"/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56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57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58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6"/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59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60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61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6"/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62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63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64</v>
      </c>
      <c r="B91" s="77"/>
      <c r="C91" s="77"/>
      <c r="D91" s="77"/>
      <c r="E91" s="77"/>
      <c r="F91" s="78" t="s">
        <v>65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/>
      <c r="B93" s="77"/>
      <c r="C93" s="77"/>
      <c r="D93" s="77"/>
      <c r="E93" s="77"/>
      <c r="F93" s="78"/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 t="s">
        <v>66</v>
      </c>
      <c r="B94" s="77"/>
      <c r="C94" s="77"/>
      <c r="D94" s="77"/>
      <c r="E94" s="77"/>
      <c r="F94" s="78" t="s">
        <v>67</v>
      </c>
      <c r="G94" s="7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4">
    <mergeCell ref="A85:G85"/>
    <mergeCell ref="A87:G87"/>
    <mergeCell ref="A88:G88"/>
    <mergeCell ref="F91:G91"/>
    <mergeCell ref="F93:G93"/>
    <mergeCell ref="F94:G94"/>
    <mergeCell ref="A77:G77"/>
    <mergeCell ref="A79:G79"/>
    <mergeCell ref="A80:G80"/>
    <mergeCell ref="A81:G81"/>
    <mergeCell ref="A83:G83"/>
    <mergeCell ref="A84:G84"/>
    <mergeCell ref="A69:E69"/>
    <mergeCell ref="F69:G69"/>
    <mergeCell ref="A70:B70"/>
    <mergeCell ref="D70:E70"/>
    <mergeCell ref="A75:G75"/>
    <mergeCell ref="A76:G76"/>
    <mergeCell ref="A66:B66"/>
    <mergeCell ref="D66:E66"/>
    <mergeCell ref="A67:B67"/>
    <mergeCell ref="D67:E67"/>
    <mergeCell ref="A68:B68"/>
    <mergeCell ref="D68:E68"/>
    <mergeCell ref="A60:E60"/>
    <mergeCell ref="F60:G60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Никитина д. 85 корп 2</vt:lpstr>
      <vt:lpstr>'ул Никитина д. 85 корп 2'!АДРЕС</vt:lpstr>
      <vt:lpstr>'ул Никитина д. 85 корп 2'!ВХДОЛГ</vt:lpstr>
      <vt:lpstr>'ул Никитина д. 85 корп 2'!ВХСАЛЬДО</vt:lpstr>
      <vt:lpstr>'ул Никитина д. 85 корп 2'!ДОГОВОР</vt:lpstr>
      <vt:lpstr>'ул Никитина д. 85 корп 2'!ДОЛГ</vt:lpstr>
      <vt:lpstr>'ул Никитина д. 85 корп 2'!ЗАТРАЧЕНОК</vt:lpstr>
      <vt:lpstr>'ул Никитина д. 85 корп 2'!ЗАТРАЧЕНОТ</vt:lpstr>
      <vt:lpstr>'ул Никитина д. 85 корп 2'!ЗАТРЕМ</vt:lpstr>
      <vt:lpstr>'ул Никитина д. 85 корп 2'!ИСХДОЛГ</vt:lpstr>
      <vt:lpstr>'ул Никитина д. 85 корп 2'!ИСХСАЛЬДО</vt:lpstr>
      <vt:lpstr>'ул Никитина д. 85 корп 2'!КАП</vt:lpstr>
      <vt:lpstr>'ул Никитина д. 85 корп 2'!КПЕРЕЧИСК</vt:lpstr>
      <vt:lpstr>'ул Никитина д. 85 корп 2'!КПЕРЕЧИСТ</vt:lpstr>
      <vt:lpstr>'ул Никитина д. 85 корп 2'!НАЧРЕМ</vt:lpstr>
      <vt:lpstr>'ул Никитина д. 85 корп 2'!НЕЖНАЧРЕМ</vt:lpstr>
      <vt:lpstr>'ул Никитина д. 85 корп 2'!ОПАЛЧЕНОТ</vt:lpstr>
      <vt:lpstr>'ул Никитина д. 85 корп 2'!ОПЛАЧЕНОК</vt:lpstr>
      <vt:lpstr>'ул Никитина д. 85 корп 2'!ОСТ</vt:lpstr>
      <vt:lpstr>'ул Никитина д. 85 корп 2'!ПЛОЩАДЬ</vt:lpstr>
      <vt:lpstr>'ул Никитина д. 85 корп 2'!РАЗМЕРПЛАТЫ</vt:lpstr>
      <vt:lpstr>'ул Никитина д. 85 корп 2'!ТАРОТОП</vt:lpstr>
      <vt:lpstr>'ул Никитина д. 85 корп 2'!ТАРХВС</vt:lpstr>
      <vt:lpstr>'ул Никитина д. 85 корп 2'!ТБО</vt:lpstr>
      <vt:lpstr>'ул Никитина д. 85 корп 2'!ТБОНАЧ</vt:lpstr>
      <vt:lpstr>'ул Никитина д. 85 корп 2'!ТБОНЕД</vt:lpstr>
      <vt:lpstr>'ул Никитина д. 85 корп 2'!ТБООПЛ</vt:lpstr>
      <vt:lpstr>'ул Никитина д. 85 корп 2'!ТБОПОСТ</vt:lpstr>
      <vt:lpstr>'ул Никитина д. 85 корп 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2018-03-30T13:21:51Z</dcterms:created>
  <dcterms:modified xsi:type="dcterms:W3CDTF">2018-03-30T13:21:51Z</dcterms:modified>
</cp:coreProperties>
</file>